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ocnad\AppData\Local\Microsoft\Windows\Temporary Internet Files\Content.Outlook\8C6GRFKG\"/>
    </mc:Choice>
  </mc:AlternateContent>
  <bookViews>
    <workbookView xWindow="0" yWindow="0" windowWidth="18810" windowHeight="9600" activeTab="1"/>
  </bookViews>
  <sheets>
    <sheet name="Príloha č. 1 - Tržnica" sheetId="1" r:id="rId1"/>
    <sheet name="SUMÁR" sheetId="6" r:id="rId2"/>
    <sheet name="Príloha č. 2 - Kuchajda" sheetId="2" r:id="rId3"/>
    <sheet name="Príloha č. 3 - Lanovka" sheetId="3" r:id="rId4"/>
    <sheet name="Príloha č. 4 - Tržnica" sheetId="5" r:id="rId5"/>
    <sheet name="Príloha č. 5 - Tržnica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C25" i="6"/>
  <c r="F25" i="6"/>
  <c r="E25" i="6"/>
  <c r="F20" i="6"/>
  <c r="E20" i="6"/>
  <c r="D20" i="6"/>
  <c r="E14" i="6"/>
  <c r="D14" i="6"/>
  <c r="F14" i="6" s="1"/>
  <c r="F6" i="6"/>
  <c r="F4" i="6"/>
  <c r="D6" i="6"/>
  <c r="E6" i="6" s="1"/>
  <c r="D5" i="6"/>
  <c r="E5" i="6" s="1"/>
  <c r="D4" i="6"/>
  <c r="E4" i="6" s="1"/>
  <c r="C7" i="6"/>
  <c r="D84" i="1"/>
  <c r="F7" i="6" l="1"/>
  <c r="E7" i="6"/>
  <c r="D7" i="6"/>
  <c r="F5" i="6"/>
</calcChain>
</file>

<file path=xl/sharedStrings.xml><?xml version="1.0" encoding="utf-8"?>
<sst xmlns="http://schemas.openxmlformats.org/spreadsheetml/2006/main" count="337" uniqueCount="274">
  <si>
    <t>č. zmluvy</t>
  </si>
  <si>
    <t>Meno</t>
  </si>
  <si>
    <t>Adresa</t>
  </si>
  <si>
    <t>náj.-/mes</t>
  </si>
  <si>
    <t>IČO</t>
  </si>
  <si>
    <t>3/2020</t>
  </si>
  <si>
    <t>Eva Ábrahámová</t>
  </si>
  <si>
    <t>93037 Lehnice, Malý Lég 316</t>
  </si>
  <si>
    <t>36/2019</t>
  </si>
  <si>
    <t>František Andrássy - KAMENÁRSTVO</t>
  </si>
  <si>
    <t>92401 Galanta, Hlavná 990/35</t>
  </si>
  <si>
    <t>26/2019</t>
  </si>
  <si>
    <t>Silvia Balážová</t>
  </si>
  <si>
    <t>82106 Bratislava-Podunajské Biskupice, Estónska 28</t>
  </si>
  <si>
    <t>9/2018</t>
  </si>
  <si>
    <t>BAM - EKO a.s.</t>
  </si>
  <si>
    <t>83103 Bratislava-Nové Mesto, Hálkova 11</t>
  </si>
  <si>
    <t>2/2019</t>
  </si>
  <si>
    <t>Tomáš Bertók</t>
  </si>
  <si>
    <t>83104 Bratislava-Nové Mesto, Šancová 3567/88</t>
  </si>
  <si>
    <t>55/2019</t>
  </si>
  <si>
    <t>DRAHUŠA BIHARYOVÁ</t>
  </si>
  <si>
    <t>84102 Bratislava-Dúbravka, Saratovská 2159/4</t>
  </si>
  <si>
    <t>16/2019</t>
  </si>
  <si>
    <t>Miroslav Blažo</t>
  </si>
  <si>
    <t>83104 Bratislava-Nové Mesto, Šancová 3572/37</t>
  </si>
  <si>
    <t>28/2019</t>
  </si>
  <si>
    <t>Margita Boháčová</t>
  </si>
  <si>
    <t>85104 Bratislava-Petržalka, Blagoevova 2675/10</t>
  </si>
  <si>
    <t>17/2019</t>
  </si>
  <si>
    <t>21/2019</t>
  </si>
  <si>
    <t>PhDr. Jalal Al-Bouzan - RONY</t>
  </si>
  <si>
    <t>84107 Bratislava-Devínska Nová Ves, J.Poničana 15</t>
  </si>
  <si>
    <t>D-Family s.r.o.</t>
  </si>
  <si>
    <t>82108 Bratislava-Ružinov, Záhradnícka 46/A</t>
  </si>
  <si>
    <t>106/2019</t>
  </si>
  <si>
    <t xml:space="preserve">
Delikomat Slovensko, spol. s r.o.</t>
  </si>
  <si>
    <t>90031 Stupava, Cementárska 15</t>
  </si>
  <si>
    <t>14/2019</t>
  </si>
  <si>
    <t>DENEB, spol. s r.o.</t>
  </si>
  <si>
    <t>83107 Bratislava-Vajnory, Rybničná 38/N/10425</t>
  </si>
  <si>
    <t>00604429</t>
  </si>
  <si>
    <t>29/2019</t>
  </si>
  <si>
    <t>141/2019</t>
  </si>
  <si>
    <t>Zdenek Doležal</t>
  </si>
  <si>
    <t>83106 Bratislava-Rača, Cígeľská 7613/12</t>
  </si>
  <si>
    <t>15/2019</t>
  </si>
  <si>
    <t>Anna Dolná - DONA - G</t>
  </si>
  <si>
    <t>85104 Bratislava-Petržalka, Mamateyova 11</t>
  </si>
  <si>
    <t>7/2019</t>
  </si>
  <si>
    <t>Emisam, s.r.o.</t>
  </si>
  <si>
    <t>90046 Most pri Bratislave, Jantárová 1543/33</t>
  </si>
  <si>
    <t>32/2019</t>
  </si>
  <si>
    <t xml:space="preserve"> 
Focus media-store s.r.o.</t>
  </si>
  <si>
    <t>92705 Šaľa, Nitrianska 1729/5</t>
  </si>
  <si>
    <t>5/2019</t>
  </si>
  <si>
    <t xml:space="preserve">Marta Fűleová </t>
  </si>
  <si>
    <t>90044 Tomášov, Hlavná 107</t>
  </si>
  <si>
    <t>25/2019</t>
  </si>
  <si>
    <t>GAIN WELL, s.r.o.</t>
  </si>
  <si>
    <t>96801 Nová Baňa, Hrabcova cesta 228</t>
  </si>
  <si>
    <t>24/2019</t>
  </si>
  <si>
    <t>Mgr. Bronislava Gejdošová</t>
  </si>
  <si>
    <t>90028 Zálesie, Malinovská 167/94</t>
  </si>
  <si>
    <t>77/2019</t>
  </si>
  <si>
    <t>63/2019</t>
  </si>
  <si>
    <t>Erika Kulík Heribanová MALÁ VIECHA</t>
  </si>
  <si>
    <t>90201 Pezinok, Bystrická 2472/2</t>
  </si>
  <si>
    <t>31/2019</t>
  </si>
  <si>
    <t>HORSKÁ, s.r.o.</t>
  </si>
  <si>
    <t>83102 Bratislava-Nové Mesto, Ovručská 1666/2</t>
  </si>
  <si>
    <t>56/2019</t>
  </si>
  <si>
    <t>Vlasta Hosain</t>
  </si>
  <si>
    <t>05001 Revúca, Tomášikova 1178/18</t>
  </si>
  <si>
    <t>20/2019</t>
  </si>
  <si>
    <t>Denisa Hrašková</t>
  </si>
  <si>
    <t>83102 Bratislava-Nové Mesto, Račianska 1547/141</t>
  </si>
  <si>
    <t>30/2019</t>
  </si>
  <si>
    <t>Anna Hričinová</t>
  </si>
  <si>
    <t>06901 Snina, Vihorlatská 1412/42</t>
  </si>
  <si>
    <t>10/2019</t>
  </si>
  <si>
    <t>Juraj Ježovít - C.M.C.</t>
  </si>
  <si>
    <t>82101 Bratislava-Ružinov, Ďatelinová 5530/8</t>
  </si>
  <si>
    <t>65/2019</t>
  </si>
  <si>
    <t xml:space="preserve"> 
Juditfashion s. r. o.</t>
  </si>
  <si>
    <t>82108 Bratislava-Ružinov, Trnavská cesta 154/16</t>
  </si>
  <si>
    <t>54/2019</t>
  </si>
  <si>
    <t>Eva Jurínyiová</t>
  </si>
  <si>
    <t>82107 Bratislava-Ružinov, Vlčie hrdlo 584/56</t>
  </si>
  <si>
    <t>3/2019</t>
  </si>
  <si>
    <t xml:space="preserve">Matilda Kainová </t>
  </si>
  <si>
    <t>900 31 Stupava, Záhumenská 885/14</t>
  </si>
  <si>
    <t>nepridelené</t>
  </si>
  <si>
    <t>42/2019</t>
  </si>
  <si>
    <t>Andrea Kollárová AM - DOOR</t>
  </si>
  <si>
    <t>85104 Bratislava-Petržalka, Bosákova 3783/7</t>
  </si>
  <si>
    <t>1/2018</t>
  </si>
  <si>
    <t>Marianna Konrádová MARIANNA</t>
  </si>
  <si>
    <t>90028 Ivanka pri Dunaji, Bernolákovská 95</t>
  </si>
  <si>
    <t>1/2020</t>
  </si>
  <si>
    <t xml:space="preserve">Olha Kopolovets </t>
  </si>
  <si>
    <t>83102 Bratislava-Nové Mesto, Račianska 109/B</t>
  </si>
  <si>
    <t>19/2019</t>
  </si>
  <si>
    <t>Miroslav Kovár</t>
  </si>
  <si>
    <t>90051 Zohor, Hviezdoslavova 34</t>
  </si>
  <si>
    <t>61/2019</t>
  </si>
  <si>
    <t>Ing. Mariana Kratochvílová MALEN</t>
  </si>
  <si>
    <t>90024 Veľký Biel, Športová 10</t>
  </si>
  <si>
    <t>11/2017</t>
  </si>
  <si>
    <t>Vladimír Kraus - CORGOŇ</t>
  </si>
  <si>
    <t>85101 Bratislava-Petržalka, Belinského 10</t>
  </si>
  <si>
    <t>52/2019</t>
  </si>
  <si>
    <t>60/2019</t>
  </si>
  <si>
    <t>Anna Krausová</t>
  </si>
  <si>
    <t>90201 Pezinok, L. Novomeského 2755/44</t>
  </si>
  <si>
    <t>35/2019</t>
  </si>
  <si>
    <t xml:space="preserve">Kučerová Lýdia </t>
  </si>
  <si>
    <t>85101 Bratislava-Petržalka, Vavilovova 1143/1</t>
  </si>
  <si>
    <t>51/2019</t>
  </si>
  <si>
    <t>Ing. Peter Kudláč - APIMED</t>
  </si>
  <si>
    <t>91965 Dolná Krupá, Nová 645/47</t>
  </si>
  <si>
    <t>81/2019</t>
  </si>
  <si>
    <t>Laura Lombardi - Telová kozmetika</t>
  </si>
  <si>
    <t>82107 Bratislava-Vrakuňa, Stavbárska 5177/38</t>
  </si>
  <si>
    <t>67/2019</t>
  </si>
  <si>
    <t>Zuzana Lučanová</t>
  </si>
  <si>
    <t>81102 Bratislava-Staré Mesto, Vajanského nábrežie 3</t>
  </si>
  <si>
    <t>59/2019</t>
  </si>
  <si>
    <t xml:space="preserve"> 
MARKET CENTRUM Plus, s.r.o.</t>
  </si>
  <si>
    <t>85103 Bratislava-Petržalka, Gessayova 10</t>
  </si>
  <si>
    <t>39/2019</t>
  </si>
  <si>
    <t>Mgr. Miroslav Martinčo</t>
  </si>
  <si>
    <t>83103 Bratislava-Nové Mesto, Škultétyho 12</t>
  </si>
  <si>
    <t>18/2019</t>
  </si>
  <si>
    <t>Zoltán Mrva - ZEMRA</t>
  </si>
  <si>
    <t>92522 Veľké Úľany, Krajná 918/40</t>
  </si>
  <si>
    <t>13/2019</t>
  </si>
  <si>
    <t>NICOLAS, s.r.o.</t>
  </si>
  <si>
    <t>81101 Bratislava-Staré Mesto, Zámocká 22</t>
  </si>
  <si>
    <t>40/2019</t>
  </si>
  <si>
    <t>Ján Pálfy Kvetinárstvo</t>
  </si>
  <si>
    <t>83102 Bratislava-Nové Mesto, Bardejovská 11</t>
  </si>
  <si>
    <t>02/OD/2019</t>
  </si>
  <si>
    <t>PRESSBURG CITY s.r.o.</t>
  </si>
  <si>
    <t>83101 Bratislava-Nové Mesto, Smrečianska 3592/6</t>
  </si>
  <si>
    <t>6/2019</t>
  </si>
  <si>
    <t xml:space="preserve">Peter Prievozník </t>
  </si>
  <si>
    <t>90042 Miloslavov, Kvetná ulica 150/24</t>
  </si>
  <si>
    <t>69/2019</t>
  </si>
  <si>
    <t>8/OD/2011</t>
  </si>
  <si>
    <t>91105 Trenčín, Brnianska 10</t>
  </si>
  <si>
    <t>45/2019</t>
  </si>
  <si>
    <t>Radványi, s.r.o.</t>
  </si>
  <si>
    <t>92522 Veľké Úľany, J.A. Komenského 548/24</t>
  </si>
  <si>
    <t>48/2019</t>
  </si>
  <si>
    <t>Ing. Ľuboš Repáň</t>
  </si>
  <si>
    <t>90044 Tomášov, Krátka 2</t>
  </si>
  <si>
    <t>10/2017</t>
  </si>
  <si>
    <t>Richard Richtárik</t>
  </si>
  <si>
    <t>85101 Bratislava-Petržalka, Belinského 1048/9</t>
  </si>
  <si>
    <t>72/2019</t>
  </si>
  <si>
    <t>Ing. Peter Roško - ROSKOP</t>
  </si>
  <si>
    <t>83101 Bratislava-Nové Mesto, Vidlicová 12308/66</t>
  </si>
  <si>
    <t>14/2017</t>
  </si>
  <si>
    <t>Štefan Salay - ROYAL</t>
  </si>
  <si>
    <t>85101 Bratislava-Petržalka, Ševčenkova 1034/7</t>
  </si>
  <si>
    <t>43/2019</t>
  </si>
  <si>
    <t>Miroslav Senko</t>
  </si>
  <si>
    <t>84103 Bratislava-Lamač, Heyrovského 10</t>
  </si>
  <si>
    <t>80/2019</t>
  </si>
  <si>
    <t>SIMON seeds, s.r.o.</t>
  </si>
  <si>
    <t>83105 Bratislava-Rača, Račianska 188</t>
  </si>
  <si>
    <t>41/2019</t>
  </si>
  <si>
    <t>38/2019</t>
  </si>
  <si>
    <t>Slovenská rybia farma, s.r.o.</t>
  </si>
  <si>
    <t>01401 Bytča, Družstevná 1091/27</t>
  </si>
  <si>
    <t>4/2020</t>
  </si>
  <si>
    <t xml:space="preserve">Vladimír Smutný </t>
  </si>
  <si>
    <t>90041 Rovinka, Belasá 891/5</t>
  </si>
  <si>
    <t>5/2016</t>
  </si>
  <si>
    <t>Solárny východ, s. r. o.</t>
  </si>
  <si>
    <t>82102 Bratislava-Ružinov, Prešovská 59</t>
  </si>
  <si>
    <t>53/2019</t>
  </si>
  <si>
    <t>Igor Spiegel - SPIEGEL</t>
  </si>
  <si>
    <t>81106 Bratislava-Staré Mesto, Mozartova 4193/16</t>
  </si>
  <si>
    <t>50/2019</t>
  </si>
  <si>
    <t>STANISLAV, s. r. o.</t>
  </si>
  <si>
    <t>90050 Kráľová pri Senci 61</t>
  </si>
  <si>
    <t>66/2019</t>
  </si>
  <si>
    <t>SVABOREX s.r.o.</t>
  </si>
  <si>
    <t>81106 Bratislava-Staré Mesto, Hurbanovo námestie 1</t>
  </si>
  <si>
    <t>57/2019</t>
  </si>
  <si>
    <t>Alžbeta Šarköziová - FIRMA BETKA</t>
  </si>
  <si>
    <t>81104 Bratislava-Staré Mesto, Leškova 10</t>
  </si>
  <si>
    <t>27/2019</t>
  </si>
  <si>
    <t>Šarkoziová Katarína-KATKA</t>
  </si>
  <si>
    <t>83101 Bratislava-Nové Mesto, Šancová ul.-Nová tržnica</t>
  </si>
  <si>
    <t>44/2014</t>
  </si>
  <si>
    <t>Ing. Aneta Švanygová</t>
  </si>
  <si>
    <t>83101 Bratislava-Nové Mesto, Šancová 112</t>
  </si>
  <si>
    <t>33/2019</t>
  </si>
  <si>
    <t>11/2019</t>
  </si>
  <si>
    <t>Lucia Šveltová</t>
  </si>
  <si>
    <t>06901 Snina, Kukučínova 2042</t>
  </si>
  <si>
    <t>46/2019</t>
  </si>
  <si>
    <t>TESCOM, s.r.o.</t>
  </si>
  <si>
    <t>83102 Bratislava-Nové Mesto, Piešťanská 7</t>
  </si>
  <si>
    <t>9/2019</t>
  </si>
  <si>
    <t xml:space="preserve">Mária Tomková </t>
  </si>
  <si>
    <t>4/2018</t>
  </si>
  <si>
    <t>Trang Nhung Dang Thi</t>
  </si>
  <si>
    <t>90201 Pezinok, Bernolákova 1486/11</t>
  </si>
  <si>
    <t>6/2016</t>
  </si>
  <si>
    <t>37/2019</t>
  </si>
  <si>
    <t>TRIBA s.r.o.</t>
  </si>
  <si>
    <t>82103 Bratislava-Ružinov, Martákovej 3</t>
  </si>
  <si>
    <t>22/2019</t>
  </si>
  <si>
    <t>Mária Ujhelyiová</t>
  </si>
  <si>
    <t>92901 Dunajská Streda, Nám. Priateľstva 2172/29</t>
  </si>
  <si>
    <t>34/2019</t>
  </si>
  <si>
    <t xml:space="preserve">Tomáš Vígh a Vígh </t>
  </si>
  <si>
    <t>93038 Nový Život, Eliášovce 61</t>
  </si>
  <si>
    <t>23/2019</t>
  </si>
  <si>
    <t>Eugen Vizváry - ELIZABETH</t>
  </si>
  <si>
    <t>90043 Kalinkovo, Dunajská 261/10</t>
  </si>
  <si>
    <t>44/2019</t>
  </si>
  <si>
    <t>VONES s.r.o.</t>
  </si>
  <si>
    <t>82108 Bratislava-Ružinov, Koceľova 22</t>
  </si>
  <si>
    <t>49/2019</t>
  </si>
  <si>
    <t>Margita Vontszemüová - ALEXIA</t>
  </si>
  <si>
    <t>82107 Bratislava-Vrakuňa, Rajecká 13</t>
  </si>
  <si>
    <t>58/2019</t>
  </si>
  <si>
    <t>XXL trade s. r. o.</t>
  </si>
  <si>
    <t>84104 Bratislava-Karlova Ves, Lackova 3</t>
  </si>
  <si>
    <t>6/2015</t>
  </si>
  <si>
    <t xml:space="preserve"> 
Z&amp;T Pharma s.r.o.</t>
  </si>
  <si>
    <t>81103 Bratislava-Staré Mesto, Panenská 18</t>
  </si>
  <si>
    <t>68/2019</t>
  </si>
  <si>
    <t>Ľubomír Žolčák - ŽOLÍK</t>
  </si>
  <si>
    <t>08001 Prešov, Ul.kpt.Nálepku 5</t>
  </si>
  <si>
    <t xml:space="preserve">Jurišta Gastro s.r.o. </t>
  </si>
  <si>
    <t>11/OD/2009</t>
  </si>
  <si>
    <t>83103 Bratislava, Tomášikova 10896</t>
  </si>
  <si>
    <t>16/OD/2017</t>
  </si>
  <si>
    <t>391,70</t>
  </si>
  <si>
    <t>MUNIŠI-Group, s.r.o.</t>
  </si>
  <si>
    <t>1338,77</t>
  </si>
  <si>
    <t>126,07</t>
  </si>
  <si>
    <t>831 03  Bratislava, Považská 42/310</t>
  </si>
  <si>
    <t>Spolu za celé obdobie v € bez DPH</t>
  </si>
  <si>
    <t>Spolu mesačne v € bez DPH</t>
  </si>
  <si>
    <t>36/OD/2017</t>
  </si>
  <si>
    <t>1730,40</t>
  </si>
  <si>
    <t xml:space="preserve"> Program® spol. s r.o.</t>
  </si>
  <si>
    <t>Nájmy</t>
  </si>
  <si>
    <t>PROGRAM</t>
  </si>
  <si>
    <t>1 mesiac</t>
  </si>
  <si>
    <t>SPOLU TRŽNICA</t>
  </si>
  <si>
    <t>71 dní</t>
  </si>
  <si>
    <t>uzavretie</t>
  </si>
  <si>
    <t>ODPUSTENÉ</t>
  </si>
  <si>
    <t>hradí ŠTÁT</t>
  </si>
  <si>
    <t>TRŽNICA - uzavreté 15.3.-24.5.2020 =</t>
  </si>
  <si>
    <t>50 dní</t>
  </si>
  <si>
    <t>JURIŠTA</t>
  </si>
  <si>
    <t>LANOVKA- uzavreté 13.3.-1.5.2020 =</t>
  </si>
  <si>
    <t xml:space="preserve">KUCHAJDA  - uzavreté 16.3.-29.4.2020 = </t>
  </si>
  <si>
    <t>45 dní</t>
  </si>
  <si>
    <t>MUNISHI</t>
  </si>
  <si>
    <t>PRESSBURG CITY</t>
  </si>
  <si>
    <t>SPOLU</t>
  </si>
  <si>
    <t>l mesiac</t>
  </si>
  <si>
    <t>UZAVRETIE</t>
  </si>
  <si>
    <t>pomer.nájomné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</si>
</sst>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/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5" fillId="0" borderId="2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8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13" fillId="0" borderId="7" xfId="0" applyFont="1" applyBorder="1"/>
    <xf numFmtId="0" fontId="10" fillId="0" borderId="10" xfId="0" applyFont="1" applyBorder="1"/>
    <xf numFmtId="2" fontId="0" fillId="0" borderId="9" xfId="0" applyNumberFormat="1" applyBorder="1"/>
    <xf numFmtId="0" fontId="11" fillId="0" borderId="11" xfId="0" applyFont="1" applyBorder="1"/>
    <xf numFmtId="0" fontId="0" fillId="0" borderId="12" xfId="0" applyBorder="1"/>
    <xf numFmtId="0" fontId="11" fillId="0" borderId="14" xfId="0" applyFont="1" applyBorder="1"/>
    <xf numFmtId="0" fontId="0" fillId="0" borderId="15" xfId="0" applyBorder="1"/>
    <xf numFmtId="0" fontId="11" fillId="0" borderId="15" xfId="0" applyFont="1" applyBorder="1"/>
    <xf numFmtId="0" fontId="0" fillId="0" borderId="10" xfId="0" applyBorder="1"/>
    <xf numFmtId="0" fontId="11" fillId="0" borderId="16" xfId="0" applyFont="1" applyBorder="1"/>
    <xf numFmtId="2" fontId="0" fillId="0" borderId="8" xfId="0" applyNumberFormat="1" applyBorder="1"/>
    <xf numFmtId="0" fontId="0" fillId="0" borderId="14" xfId="0" applyBorder="1"/>
    <xf numFmtId="0" fontId="0" fillId="0" borderId="18" xfId="0" applyBorder="1"/>
    <xf numFmtId="9" fontId="10" fillId="0" borderId="18" xfId="0" applyNumberFormat="1" applyFont="1" applyBorder="1"/>
    <xf numFmtId="0" fontId="10" fillId="0" borderId="19" xfId="0" applyFont="1" applyBorder="1"/>
    <xf numFmtId="0" fontId="0" fillId="0" borderId="16" xfId="0" applyBorder="1"/>
    <xf numFmtId="0" fontId="12" fillId="0" borderId="15" xfId="0" applyFont="1" applyBorder="1"/>
    <xf numFmtId="0" fontId="0" fillId="0" borderId="17" xfId="0" applyBorder="1"/>
    <xf numFmtId="0" fontId="0" fillId="0" borderId="11" xfId="0" applyBorder="1"/>
    <xf numFmtId="0" fontId="0" fillId="0" borderId="13" xfId="0" applyBorder="1"/>
    <xf numFmtId="0" fontId="0" fillId="0" borderId="3" xfId="0" applyBorder="1"/>
    <xf numFmtId="0" fontId="10" fillId="0" borderId="18" xfId="0" applyFont="1" applyBorder="1"/>
    <xf numFmtId="0" fontId="14" fillId="0" borderId="6" xfId="0" applyFont="1" applyBorder="1"/>
    <xf numFmtId="0" fontId="11" fillId="0" borderId="20" xfId="0" applyFont="1" applyBorder="1"/>
    <xf numFmtId="0" fontId="0" fillId="0" borderId="21" xfId="0" applyBorder="1"/>
    <xf numFmtId="43" fontId="13" fillId="0" borderId="15" xfId="1" applyFont="1" applyBorder="1"/>
    <xf numFmtId="0" fontId="11" fillId="0" borderId="22" xfId="0" applyFont="1" applyBorder="1"/>
    <xf numFmtId="43" fontId="13" fillId="0" borderId="3" xfId="1" applyFont="1" applyBorder="1"/>
    <xf numFmtId="0" fontId="11" fillId="0" borderId="24" xfId="0" applyFont="1" applyBorder="1"/>
    <xf numFmtId="0" fontId="0" fillId="0" borderId="25" xfId="0" applyBorder="1"/>
    <xf numFmtId="43" fontId="13" fillId="0" borderId="16" xfId="1" applyFont="1" applyBorder="1"/>
    <xf numFmtId="0" fontId="0" fillId="0" borderId="23" xfId="0" applyBorder="1"/>
    <xf numFmtId="9" fontId="0" fillId="0" borderId="18" xfId="0" applyNumberFormat="1" applyBorder="1"/>
    <xf numFmtId="0" fontId="10" fillId="0" borderId="3" xfId="0" applyFont="1" applyBorder="1"/>
    <xf numFmtId="9" fontId="10" fillId="0" borderId="3" xfId="0" applyNumberFormat="1" applyFont="1" applyBorder="1"/>
    <xf numFmtId="9" fontId="0" fillId="0" borderId="16" xfId="0" applyNumberFormat="1" applyBorder="1"/>
    <xf numFmtId="0" fontId="15" fillId="0" borderId="23" xfId="0" applyFont="1" applyBorder="1"/>
    <xf numFmtId="9" fontId="0" fillId="0" borderId="3" xfId="0" applyNumberFormat="1" applyBorder="1"/>
    <xf numFmtId="0" fontId="16" fillId="0" borderId="4" xfId="0" applyFont="1" applyBorder="1"/>
    <xf numFmtId="0" fontId="16" fillId="0" borderId="14" xfId="0" applyFont="1" applyBorder="1"/>
    <xf numFmtId="43" fontId="11" fillId="0" borderId="3" xfId="1" applyFont="1" applyBorder="1"/>
    <xf numFmtId="43" fontId="0" fillId="0" borderId="14" xfId="1" applyFont="1" applyBorder="1"/>
    <xf numFmtId="43" fontId="12" fillId="0" borderId="3" xfId="1" applyFont="1" applyBorder="1"/>
    <xf numFmtId="43" fontId="0" fillId="0" borderId="16" xfId="1" applyFont="1" applyBorder="1"/>
    <xf numFmtId="43" fontId="0" fillId="0" borderId="13" xfId="1" applyFont="1" applyBorder="1"/>
    <xf numFmtId="43" fontId="0" fillId="0" borderId="19" xfId="1" applyFont="1" applyBorder="1"/>
    <xf numFmtId="43" fontId="12" fillId="0" borderId="19" xfId="1" applyFont="1" applyBorder="1"/>
    <xf numFmtId="43" fontId="0" fillId="0" borderId="3" xfId="1" applyFont="1" applyBorder="1"/>
    <xf numFmtId="2" fontId="0" fillId="0" borderId="4" xfId="0" applyNumberFormat="1" applyBorder="1"/>
    <xf numFmtId="2" fontId="0" fillId="0" borderId="5" xfId="0" applyNumberFormat="1" applyBorder="1"/>
    <xf numFmtId="43" fontId="10" fillId="0" borderId="17" xfId="1" applyFont="1" applyBorder="1"/>
    <xf numFmtId="43" fontId="10" fillId="0" borderId="18" xfId="1" applyFont="1" applyBorder="1"/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view="pageLayout" topLeftCell="A78" zoomScaleNormal="100" workbookViewId="0">
      <selection activeCell="B87" sqref="B87"/>
    </sheetView>
  </sheetViews>
  <sheetFormatPr defaultRowHeight="21" x14ac:dyDescent="0.25"/>
  <cols>
    <col min="1" max="1" width="13.28515625" style="7" customWidth="1"/>
    <col min="2" max="2" width="39.42578125" style="8" bestFit="1" customWidth="1"/>
    <col min="3" max="3" width="58.42578125" style="1" bestFit="1" customWidth="1"/>
    <col min="4" max="4" width="12.140625" style="1" bestFit="1" customWidth="1"/>
    <col min="5" max="5" width="13" style="2" bestFit="1" customWidth="1"/>
    <col min="6" max="16384" width="9.140625" style="2"/>
  </cols>
  <sheetData>
    <row r="1" spans="1:5" s="5" customFormat="1" ht="31.5" customHeight="1" x14ac:dyDescent="0.2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</row>
    <row r="2" spans="1:5" ht="31.5" customHeight="1" x14ac:dyDescent="0.3">
      <c r="A2" s="14" t="s">
        <v>5</v>
      </c>
      <c r="B2" s="23" t="s">
        <v>6</v>
      </c>
      <c r="C2" s="24" t="s">
        <v>7</v>
      </c>
      <c r="D2" s="30">
        <v>157.31</v>
      </c>
      <c r="E2" s="15">
        <v>45533458</v>
      </c>
    </row>
    <row r="3" spans="1:5" ht="31.5" customHeight="1" x14ac:dyDescent="0.25">
      <c r="A3" s="25" t="s">
        <v>8</v>
      </c>
      <c r="B3" s="13" t="s">
        <v>9</v>
      </c>
      <c r="C3" s="26" t="s">
        <v>10</v>
      </c>
      <c r="D3" s="30">
        <v>335.42</v>
      </c>
      <c r="E3" s="15">
        <v>35197854</v>
      </c>
    </row>
    <row r="4" spans="1:5" ht="31.5" customHeight="1" x14ac:dyDescent="0.25">
      <c r="A4" s="25" t="s">
        <v>11</v>
      </c>
      <c r="B4" s="13" t="s">
        <v>12</v>
      </c>
      <c r="C4" s="11" t="s">
        <v>13</v>
      </c>
      <c r="D4" s="30">
        <v>234.68</v>
      </c>
      <c r="E4" s="15">
        <v>40698998</v>
      </c>
    </row>
    <row r="5" spans="1:5" ht="31.5" customHeight="1" x14ac:dyDescent="0.25">
      <c r="A5" s="25" t="s">
        <v>14</v>
      </c>
      <c r="B5" s="13" t="s">
        <v>15</v>
      </c>
      <c r="C5" s="11" t="s">
        <v>16</v>
      </c>
      <c r="D5" s="30">
        <v>608.52</v>
      </c>
      <c r="E5" s="15">
        <v>35815272</v>
      </c>
    </row>
    <row r="6" spans="1:5" ht="31.5" customHeight="1" x14ac:dyDescent="0.25">
      <c r="A6" s="25" t="s">
        <v>17</v>
      </c>
      <c r="B6" s="13" t="s">
        <v>18</v>
      </c>
      <c r="C6" s="11" t="s">
        <v>19</v>
      </c>
      <c r="D6" s="30">
        <v>92</v>
      </c>
      <c r="E6" s="15">
        <v>50246950</v>
      </c>
    </row>
    <row r="7" spans="1:5" ht="31.5" customHeight="1" x14ac:dyDescent="0.25">
      <c r="A7" s="25" t="s">
        <v>20</v>
      </c>
      <c r="B7" s="13" t="s">
        <v>21</v>
      </c>
      <c r="C7" s="11" t="s">
        <v>22</v>
      </c>
      <c r="D7" s="30">
        <v>168.21</v>
      </c>
      <c r="E7" s="15">
        <v>47511681</v>
      </c>
    </row>
    <row r="8" spans="1:5" ht="31.5" customHeight="1" x14ac:dyDescent="0.25">
      <c r="A8" s="25" t="s">
        <v>23</v>
      </c>
      <c r="B8" s="13" t="s">
        <v>24</v>
      </c>
      <c r="C8" s="11" t="s">
        <v>25</v>
      </c>
      <c r="D8" s="30">
        <v>473.43</v>
      </c>
      <c r="E8" s="15">
        <v>46591516</v>
      </c>
    </row>
    <row r="9" spans="1:5" ht="31.5" customHeight="1" x14ac:dyDescent="0.25">
      <c r="A9" s="25" t="s">
        <v>26</v>
      </c>
      <c r="B9" s="13" t="s">
        <v>27</v>
      </c>
      <c r="C9" s="11" t="s">
        <v>28</v>
      </c>
      <c r="D9" s="30">
        <v>141.46</v>
      </c>
      <c r="E9" s="15">
        <v>34444009</v>
      </c>
    </row>
    <row r="10" spans="1:5" ht="31.5" customHeight="1" x14ac:dyDescent="0.25">
      <c r="A10" s="25" t="s">
        <v>29</v>
      </c>
      <c r="B10" s="13" t="s">
        <v>27</v>
      </c>
      <c r="C10" s="11" t="s">
        <v>28</v>
      </c>
      <c r="D10" s="30">
        <v>93.5</v>
      </c>
      <c r="E10" s="15">
        <v>34444009</v>
      </c>
    </row>
    <row r="11" spans="1:5" ht="31.5" customHeight="1" x14ac:dyDescent="0.25">
      <c r="A11" s="25" t="s">
        <v>30</v>
      </c>
      <c r="B11" s="13" t="s">
        <v>31</v>
      </c>
      <c r="C11" s="11" t="s">
        <v>32</v>
      </c>
      <c r="D11" s="30">
        <v>271.87</v>
      </c>
      <c r="E11" s="15">
        <v>32153007</v>
      </c>
    </row>
    <row r="12" spans="1:5" ht="31.5" customHeight="1" x14ac:dyDescent="0.25">
      <c r="A12" s="25" t="s">
        <v>17</v>
      </c>
      <c r="B12" s="13" t="s">
        <v>33</v>
      </c>
      <c r="C12" s="11" t="s">
        <v>34</v>
      </c>
      <c r="D12" s="30">
        <v>158.4</v>
      </c>
      <c r="E12" s="15">
        <v>52284310</v>
      </c>
    </row>
    <row r="13" spans="1:5" ht="31.5" customHeight="1" x14ac:dyDescent="0.25">
      <c r="A13" s="25" t="s">
        <v>35</v>
      </c>
      <c r="B13" s="13" t="s">
        <v>36</v>
      </c>
      <c r="C13" s="11" t="s">
        <v>37</v>
      </c>
      <c r="D13" s="30">
        <v>20.75</v>
      </c>
      <c r="E13" s="15">
        <v>35766875</v>
      </c>
    </row>
    <row r="14" spans="1:5" ht="31.5" customHeight="1" x14ac:dyDescent="0.25">
      <c r="A14" s="25" t="s">
        <v>38</v>
      </c>
      <c r="B14" s="13" t="s">
        <v>39</v>
      </c>
      <c r="C14" s="11" t="s">
        <v>40</v>
      </c>
      <c r="D14" s="30">
        <v>92</v>
      </c>
      <c r="E14" s="16" t="s">
        <v>41</v>
      </c>
    </row>
    <row r="15" spans="1:5" ht="31.5" customHeight="1" x14ac:dyDescent="0.25">
      <c r="A15" s="25" t="s">
        <v>42</v>
      </c>
      <c r="B15" s="13" t="s">
        <v>39</v>
      </c>
      <c r="C15" s="11" t="s">
        <v>40</v>
      </c>
      <c r="D15" s="30">
        <v>89.41</v>
      </c>
      <c r="E15" s="16" t="s">
        <v>41</v>
      </c>
    </row>
    <row r="16" spans="1:5" ht="31.5" customHeight="1" x14ac:dyDescent="0.25">
      <c r="A16" s="25" t="s">
        <v>43</v>
      </c>
      <c r="B16" s="13" t="s">
        <v>44</v>
      </c>
      <c r="C16" s="11" t="s">
        <v>45</v>
      </c>
      <c r="D16" s="30">
        <v>192.2</v>
      </c>
      <c r="E16" s="15">
        <v>11920815</v>
      </c>
    </row>
    <row r="17" spans="1:5" ht="31.5" customHeight="1" x14ac:dyDescent="0.25">
      <c r="A17" s="25" t="s">
        <v>46</v>
      </c>
      <c r="B17" s="13" t="s">
        <v>47</v>
      </c>
      <c r="C17" s="11" t="s">
        <v>48</v>
      </c>
      <c r="D17" s="30">
        <v>372.56</v>
      </c>
      <c r="E17" s="15">
        <v>34249150</v>
      </c>
    </row>
    <row r="18" spans="1:5" ht="31.5" customHeight="1" x14ac:dyDescent="0.25">
      <c r="A18" s="25" t="s">
        <v>49</v>
      </c>
      <c r="B18" s="13" t="s">
        <v>50</v>
      </c>
      <c r="C18" s="11" t="s">
        <v>51</v>
      </c>
      <c r="D18" s="30">
        <v>248.73</v>
      </c>
      <c r="E18" s="15">
        <v>50506137</v>
      </c>
    </row>
    <row r="19" spans="1:5" ht="31.5" customHeight="1" x14ac:dyDescent="0.25">
      <c r="A19" s="25" t="s">
        <v>52</v>
      </c>
      <c r="B19" s="17" t="s">
        <v>53</v>
      </c>
      <c r="C19" s="11" t="s">
        <v>54</v>
      </c>
      <c r="D19" s="30">
        <v>476.18</v>
      </c>
      <c r="E19" s="15">
        <v>45302944</v>
      </c>
    </row>
    <row r="20" spans="1:5" ht="31.5" customHeight="1" x14ac:dyDescent="0.25">
      <c r="A20" s="25" t="s">
        <v>55</v>
      </c>
      <c r="B20" s="13" t="s">
        <v>56</v>
      </c>
      <c r="C20" s="11" t="s">
        <v>57</v>
      </c>
      <c r="D20" s="30">
        <v>350.35</v>
      </c>
      <c r="E20" s="15">
        <v>31852637</v>
      </c>
    </row>
    <row r="21" spans="1:5" ht="31.5" customHeight="1" x14ac:dyDescent="0.25">
      <c r="A21" s="27" t="s">
        <v>58</v>
      </c>
      <c r="B21" s="13" t="s">
        <v>59</v>
      </c>
      <c r="C21" s="28" t="s">
        <v>60</v>
      </c>
      <c r="D21" s="30">
        <v>151.54</v>
      </c>
      <c r="E21" s="15">
        <v>36712132</v>
      </c>
    </row>
    <row r="22" spans="1:5" ht="31.5" customHeight="1" x14ac:dyDescent="0.25">
      <c r="A22" s="25" t="s">
        <v>61</v>
      </c>
      <c r="B22" s="13" t="s">
        <v>62</v>
      </c>
      <c r="C22" s="11" t="s">
        <v>63</v>
      </c>
      <c r="D22" s="30">
        <v>279.29000000000002</v>
      </c>
      <c r="E22" s="15">
        <v>33841225</v>
      </c>
    </row>
    <row r="23" spans="1:5" ht="31.5" customHeight="1" x14ac:dyDescent="0.25">
      <c r="A23" s="25" t="s">
        <v>64</v>
      </c>
      <c r="B23" s="13" t="s">
        <v>62</v>
      </c>
      <c r="C23" s="11" t="s">
        <v>63</v>
      </c>
      <c r="D23" s="35">
        <v>62.33</v>
      </c>
      <c r="E23" s="15">
        <v>33841225</v>
      </c>
    </row>
    <row r="24" spans="1:5" ht="31.5" customHeight="1" x14ac:dyDescent="0.25">
      <c r="A24" s="25" t="s">
        <v>65</v>
      </c>
      <c r="B24" s="13" t="s">
        <v>66</v>
      </c>
      <c r="C24" s="11" t="s">
        <v>67</v>
      </c>
      <c r="D24" s="30">
        <v>333.34</v>
      </c>
      <c r="E24" s="15">
        <v>46147667</v>
      </c>
    </row>
    <row r="25" spans="1:5" ht="31.5" customHeight="1" x14ac:dyDescent="0.25">
      <c r="A25" s="25" t="s">
        <v>68</v>
      </c>
      <c r="B25" s="13" t="s">
        <v>69</v>
      </c>
      <c r="C25" s="11" t="s">
        <v>70</v>
      </c>
      <c r="D25" s="30">
        <v>229.75</v>
      </c>
      <c r="E25" s="15">
        <v>46475478</v>
      </c>
    </row>
    <row r="26" spans="1:5" ht="31.5" customHeight="1" x14ac:dyDescent="0.25">
      <c r="A26" s="25" t="s">
        <v>71</v>
      </c>
      <c r="B26" s="13" t="s">
        <v>72</v>
      </c>
      <c r="C26" s="11" t="s">
        <v>73</v>
      </c>
      <c r="D26" s="30">
        <v>136.16999999999999</v>
      </c>
      <c r="E26" s="15">
        <v>47055456</v>
      </c>
    </row>
    <row r="27" spans="1:5" ht="31.5" customHeight="1" x14ac:dyDescent="0.25">
      <c r="A27" s="25" t="s">
        <v>74</v>
      </c>
      <c r="B27" s="13" t="s">
        <v>75</v>
      </c>
      <c r="C27" s="11" t="s">
        <v>76</v>
      </c>
      <c r="D27" s="30">
        <v>299</v>
      </c>
      <c r="E27" s="15">
        <v>41535812</v>
      </c>
    </row>
    <row r="28" spans="1:5" ht="31.5" customHeight="1" x14ac:dyDescent="0.25">
      <c r="A28" s="25" t="s">
        <v>77</v>
      </c>
      <c r="B28" s="13" t="s">
        <v>78</v>
      </c>
      <c r="C28" s="11" t="s">
        <v>79</v>
      </c>
      <c r="D28" s="30">
        <v>143.75</v>
      </c>
      <c r="E28" s="15">
        <v>40899551</v>
      </c>
    </row>
    <row r="29" spans="1:5" ht="31.5" customHeight="1" x14ac:dyDescent="0.25">
      <c r="A29" s="25" t="s">
        <v>80</v>
      </c>
      <c r="B29" s="13" t="s">
        <v>81</v>
      </c>
      <c r="C29" s="11" t="s">
        <v>82</v>
      </c>
      <c r="D29" s="30">
        <v>257.17</v>
      </c>
      <c r="E29" s="15">
        <v>32195869</v>
      </c>
    </row>
    <row r="30" spans="1:5" ht="31.5" customHeight="1" x14ac:dyDescent="0.25">
      <c r="A30" s="25" t="s">
        <v>83</v>
      </c>
      <c r="B30" s="13" t="s">
        <v>84</v>
      </c>
      <c r="C30" s="11" t="s">
        <v>85</v>
      </c>
      <c r="D30" s="30">
        <v>210.58</v>
      </c>
      <c r="E30" s="15">
        <v>52376516</v>
      </c>
    </row>
    <row r="31" spans="1:5" ht="31.5" customHeight="1" x14ac:dyDescent="0.25">
      <c r="A31" s="25" t="s">
        <v>86</v>
      </c>
      <c r="B31" s="13" t="s">
        <v>87</v>
      </c>
      <c r="C31" s="11" t="s">
        <v>88</v>
      </c>
      <c r="D31" s="30">
        <v>67</v>
      </c>
      <c r="E31" s="15">
        <v>41881222</v>
      </c>
    </row>
    <row r="32" spans="1:5" ht="31.5" customHeight="1" x14ac:dyDescent="0.25">
      <c r="A32" s="25" t="s">
        <v>89</v>
      </c>
      <c r="B32" s="13" t="s">
        <v>90</v>
      </c>
      <c r="C32" s="11" t="s">
        <v>91</v>
      </c>
      <c r="D32" s="30">
        <v>73.03</v>
      </c>
      <c r="E32" s="19" t="s">
        <v>92</v>
      </c>
    </row>
    <row r="33" spans="1:5" ht="31.5" customHeight="1" x14ac:dyDescent="0.25">
      <c r="A33" s="25" t="s">
        <v>93</v>
      </c>
      <c r="B33" s="13" t="s">
        <v>94</v>
      </c>
      <c r="C33" s="11" t="s">
        <v>95</v>
      </c>
      <c r="D33" s="30">
        <v>299.57</v>
      </c>
      <c r="E33" s="15">
        <v>40655130</v>
      </c>
    </row>
    <row r="34" spans="1:5" ht="31.5" customHeight="1" x14ac:dyDescent="0.25">
      <c r="A34" s="25" t="s">
        <v>96</v>
      </c>
      <c r="B34" s="20" t="s">
        <v>97</v>
      </c>
      <c r="C34" s="11" t="s">
        <v>98</v>
      </c>
      <c r="D34" s="30">
        <v>440.27</v>
      </c>
      <c r="E34" s="15">
        <v>14137739</v>
      </c>
    </row>
    <row r="35" spans="1:5" ht="31.5" customHeight="1" x14ac:dyDescent="0.25">
      <c r="A35" s="25" t="s">
        <v>99</v>
      </c>
      <c r="B35" s="13" t="s">
        <v>100</v>
      </c>
      <c r="C35" s="11" t="s">
        <v>101</v>
      </c>
      <c r="D35" s="30">
        <v>308.32</v>
      </c>
      <c r="E35" s="15">
        <v>46460870</v>
      </c>
    </row>
    <row r="36" spans="1:5" ht="31.5" customHeight="1" x14ac:dyDescent="0.25">
      <c r="A36" s="25" t="s">
        <v>102</v>
      </c>
      <c r="B36" s="13" t="s">
        <v>103</v>
      </c>
      <c r="C36" s="11" t="s">
        <v>104</v>
      </c>
      <c r="D36" s="35">
        <v>225</v>
      </c>
      <c r="E36" s="15">
        <v>37444735</v>
      </c>
    </row>
    <row r="37" spans="1:5" ht="31.5" customHeight="1" x14ac:dyDescent="0.25">
      <c r="A37" s="25" t="s">
        <v>105</v>
      </c>
      <c r="B37" s="13" t="s">
        <v>106</v>
      </c>
      <c r="C37" s="11" t="s">
        <v>107</v>
      </c>
      <c r="D37" s="30">
        <v>69.88</v>
      </c>
      <c r="E37" s="15">
        <v>32826745</v>
      </c>
    </row>
    <row r="38" spans="1:5" ht="31.5" customHeight="1" x14ac:dyDescent="0.25">
      <c r="A38" s="25" t="s">
        <v>108</v>
      </c>
      <c r="B38" s="21" t="s">
        <v>109</v>
      </c>
      <c r="C38" s="11" t="s">
        <v>110</v>
      </c>
      <c r="D38" s="30">
        <v>241.78</v>
      </c>
      <c r="E38" s="15">
        <v>32205953</v>
      </c>
    </row>
    <row r="39" spans="1:5" ht="31.5" customHeight="1" x14ac:dyDescent="0.25">
      <c r="A39" s="25" t="s">
        <v>111</v>
      </c>
      <c r="B39" s="13" t="s">
        <v>109</v>
      </c>
      <c r="C39" s="11" t="s">
        <v>110</v>
      </c>
      <c r="D39" s="30">
        <v>111.41</v>
      </c>
      <c r="E39" s="15">
        <v>32205953</v>
      </c>
    </row>
    <row r="40" spans="1:5" ht="31.5" customHeight="1" x14ac:dyDescent="0.25">
      <c r="A40" s="25" t="s">
        <v>112</v>
      </c>
      <c r="B40" s="13" t="s">
        <v>113</v>
      </c>
      <c r="C40" s="11" t="s">
        <v>114</v>
      </c>
      <c r="D40" s="30">
        <v>81.31</v>
      </c>
      <c r="E40" s="15">
        <v>40046257</v>
      </c>
    </row>
    <row r="41" spans="1:5" ht="31.5" customHeight="1" x14ac:dyDescent="0.25">
      <c r="A41" s="25" t="s">
        <v>115</v>
      </c>
      <c r="B41" s="13" t="s">
        <v>116</v>
      </c>
      <c r="C41" s="11" t="s">
        <v>117</v>
      </c>
      <c r="D41" s="30">
        <v>145.66999999999999</v>
      </c>
      <c r="E41" s="15">
        <v>41940482</v>
      </c>
    </row>
    <row r="42" spans="1:5" ht="31.5" customHeight="1" x14ac:dyDescent="0.25">
      <c r="A42" s="25" t="s">
        <v>118</v>
      </c>
      <c r="B42" s="13" t="s">
        <v>119</v>
      </c>
      <c r="C42" s="11" t="s">
        <v>120</v>
      </c>
      <c r="D42" s="30">
        <v>250.84</v>
      </c>
      <c r="E42" s="15">
        <v>37032569</v>
      </c>
    </row>
    <row r="43" spans="1:5" ht="31.5" customHeight="1" x14ac:dyDescent="0.25">
      <c r="A43" s="25" t="s">
        <v>121</v>
      </c>
      <c r="B43" s="13" t="s">
        <v>122</v>
      </c>
      <c r="C43" s="11" t="s">
        <v>123</v>
      </c>
      <c r="D43" s="30">
        <v>9405</v>
      </c>
      <c r="E43" s="15">
        <v>51039559</v>
      </c>
    </row>
    <row r="44" spans="1:5" ht="31.5" customHeight="1" x14ac:dyDescent="0.25">
      <c r="A44" s="25" t="s">
        <v>124</v>
      </c>
      <c r="B44" s="13" t="s">
        <v>125</v>
      </c>
      <c r="C44" s="11" t="s">
        <v>126</v>
      </c>
      <c r="D44" s="30">
        <v>197.42</v>
      </c>
      <c r="E44" s="15">
        <v>37565621</v>
      </c>
    </row>
    <row r="45" spans="1:5" ht="31.5" customHeight="1" x14ac:dyDescent="0.25">
      <c r="A45" s="25" t="s">
        <v>127</v>
      </c>
      <c r="B45" s="13" t="s">
        <v>128</v>
      </c>
      <c r="C45" s="11" t="s">
        <v>129</v>
      </c>
      <c r="D45" s="30">
        <v>660.49</v>
      </c>
      <c r="E45" s="15">
        <v>51692503</v>
      </c>
    </row>
    <row r="46" spans="1:5" ht="31.5" customHeight="1" x14ac:dyDescent="0.25">
      <c r="A46" s="25" t="s">
        <v>130</v>
      </c>
      <c r="B46" s="13" t="s">
        <v>131</v>
      </c>
      <c r="C46" s="11" t="s">
        <v>132</v>
      </c>
      <c r="D46" s="30">
        <v>230</v>
      </c>
      <c r="E46" s="15">
        <v>35155353</v>
      </c>
    </row>
    <row r="47" spans="1:5" ht="31.5" customHeight="1" x14ac:dyDescent="0.25">
      <c r="A47" s="25" t="s">
        <v>133</v>
      </c>
      <c r="B47" s="13" t="s">
        <v>134</v>
      </c>
      <c r="C47" s="11" t="s">
        <v>135</v>
      </c>
      <c r="D47" s="30">
        <v>260.51</v>
      </c>
      <c r="E47" s="15">
        <v>17758025</v>
      </c>
    </row>
    <row r="48" spans="1:5" ht="31.5" customHeight="1" x14ac:dyDescent="0.25">
      <c r="A48" s="25" t="s">
        <v>136</v>
      </c>
      <c r="B48" s="13" t="s">
        <v>137</v>
      </c>
      <c r="C48" s="11" t="s">
        <v>138</v>
      </c>
      <c r="D48" s="30">
        <v>209.3</v>
      </c>
      <c r="E48" s="15">
        <v>44184549</v>
      </c>
    </row>
    <row r="49" spans="1:5" ht="31.5" customHeight="1" x14ac:dyDescent="0.25">
      <c r="A49" s="25" t="s">
        <v>139</v>
      </c>
      <c r="B49" s="13" t="s">
        <v>140</v>
      </c>
      <c r="C49" s="11" t="s">
        <v>141</v>
      </c>
      <c r="D49" s="30">
        <v>330.5</v>
      </c>
      <c r="E49" s="15">
        <v>11689838</v>
      </c>
    </row>
    <row r="50" spans="1:5" ht="31.5" customHeight="1" x14ac:dyDescent="0.25">
      <c r="A50" s="25" t="s">
        <v>145</v>
      </c>
      <c r="B50" s="13" t="s">
        <v>146</v>
      </c>
      <c r="C50" s="11" t="s">
        <v>147</v>
      </c>
      <c r="D50" s="30">
        <v>122.5</v>
      </c>
      <c r="E50" s="15">
        <v>32831048</v>
      </c>
    </row>
    <row r="51" spans="1:5" ht="31.5" customHeight="1" x14ac:dyDescent="0.25">
      <c r="A51" s="25" t="s">
        <v>148</v>
      </c>
      <c r="B51" s="13" t="s">
        <v>146</v>
      </c>
      <c r="C51" s="11" t="s">
        <v>147</v>
      </c>
      <c r="D51" s="30">
        <v>123.43</v>
      </c>
      <c r="E51" s="15">
        <v>32831048</v>
      </c>
    </row>
    <row r="52" spans="1:5" ht="31.5" customHeight="1" x14ac:dyDescent="0.25">
      <c r="A52" s="25" t="s">
        <v>151</v>
      </c>
      <c r="B52" s="13" t="s">
        <v>152</v>
      </c>
      <c r="C52" s="11" t="s">
        <v>153</v>
      </c>
      <c r="D52" s="30">
        <v>335.42</v>
      </c>
      <c r="E52" s="15">
        <v>36755630</v>
      </c>
    </row>
    <row r="53" spans="1:5" ht="31.5" customHeight="1" x14ac:dyDescent="0.25">
      <c r="A53" s="25" t="s">
        <v>154</v>
      </c>
      <c r="B53" s="13" t="s">
        <v>155</v>
      </c>
      <c r="C53" s="11" t="s">
        <v>156</v>
      </c>
      <c r="D53" s="30">
        <v>322.67</v>
      </c>
      <c r="E53" s="15">
        <v>14054027</v>
      </c>
    </row>
    <row r="54" spans="1:5" ht="31.5" customHeight="1" x14ac:dyDescent="0.25">
      <c r="A54" s="25" t="s">
        <v>157</v>
      </c>
      <c r="B54" s="13" t="s">
        <v>158</v>
      </c>
      <c r="C54" s="11" t="s">
        <v>159</v>
      </c>
      <c r="D54" s="30">
        <v>320.5</v>
      </c>
      <c r="E54" s="15">
        <v>37419455</v>
      </c>
    </row>
    <row r="55" spans="1:5" ht="31.5" customHeight="1" x14ac:dyDescent="0.25">
      <c r="A55" s="25" t="s">
        <v>160</v>
      </c>
      <c r="B55" s="13" t="s">
        <v>161</v>
      </c>
      <c r="C55" s="11" t="s">
        <v>162</v>
      </c>
      <c r="D55" s="30">
        <v>179.48</v>
      </c>
      <c r="E55" s="15">
        <v>35157615</v>
      </c>
    </row>
    <row r="56" spans="1:5" ht="31.5" customHeight="1" x14ac:dyDescent="0.25">
      <c r="A56" s="25" t="s">
        <v>163</v>
      </c>
      <c r="B56" s="21" t="s">
        <v>164</v>
      </c>
      <c r="C56" s="11" t="s">
        <v>165</v>
      </c>
      <c r="D56" s="30">
        <v>163.5</v>
      </c>
      <c r="E56" s="15">
        <v>17491614</v>
      </c>
    </row>
    <row r="57" spans="1:5" ht="31.5" customHeight="1" x14ac:dyDescent="0.25">
      <c r="A57" s="25" t="s">
        <v>166</v>
      </c>
      <c r="B57" s="13" t="s">
        <v>167</v>
      </c>
      <c r="C57" s="11" t="s">
        <v>168</v>
      </c>
      <c r="D57" s="30">
        <v>154</v>
      </c>
      <c r="E57" s="15">
        <v>36926001</v>
      </c>
    </row>
    <row r="58" spans="1:5" ht="31.5" customHeight="1" x14ac:dyDescent="0.25">
      <c r="A58" s="25" t="s">
        <v>169</v>
      </c>
      <c r="B58" s="13" t="s">
        <v>170</v>
      </c>
      <c r="C58" s="11" t="s">
        <v>171</v>
      </c>
      <c r="D58" s="35">
        <v>84.43</v>
      </c>
      <c r="E58" s="15">
        <v>35820225</v>
      </c>
    </row>
    <row r="59" spans="1:5" ht="31.5" customHeight="1" x14ac:dyDescent="0.25">
      <c r="A59" s="25" t="s">
        <v>172</v>
      </c>
      <c r="B59" s="13" t="s">
        <v>170</v>
      </c>
      <c r="C59" s="11" t="s">
        <v>171</v>
      </c>
      <c r="D59" s="30">
        <v>415.45</v>
      </c>
      <c r="E59" s="15">
        <v>35820225</v>
      </c>
    </row>
    <row r="60" spans="1:5" ht="31.5" customHeight="1" x14ac:dyDescent="0.25">
      <c r="A60" s="25" t="s">
        <v>173</v>
      </c>
      <c r="B60" s="13" t="s">
        <v>174</v>
      </c>
      <c r="C60" s="11" t="s">
        <v>175</v>
      </c>
      <c r="D60" s="30">
        <v>173.16</v>
      </c>
      <c r="E60" s="15">
        <v>35835761</v>
      </c>
    </row>
    <row r="61" spans="1:5" ht="31.5" customHeight="1" x14ac:dyDescent="0.25">
      <c r="A61" s="25" t="s">
        <v>176</v>
      </c>
      <c r="B61" s="13" t="s">
        <v>177</v>
      </c>
      <c r="C61" s="11" t="s">
        <v>178</v>
      </c>
      <c r="D61" s="30">
        <v>263.13</v>
      </c>
      <c r="E61" s="15">
        <v>30169895</v>
      </c>
    </row>
    <row r="62" spans="1:5" ht="31.5" customHeight="1" x14ac:dyDescent="0.25">
      <c r="A62" s="25" t="s">
        <v>179</v>
      </c>
      <c r="B62" s="13" t="s">
        <v>180</v>
      </c>
      <c r="C62" s="11" t="s">
        <v>181</v>
      </c>
      <c r="D62" s="30">
        <v>252.25</v>
      </c>
      <c r="E62" s="15">
        <v>36843440</v>
      </c>
    </row>
    <row r="63" spans="1:5" ht="31.5" customHeight="1" x14ac:dyDescent="0.25">
      <c r="A63" s="25" t="s">
        <v>182</v>
      </c>
      <c r="B63" s="13" t="s">
        <v>183</v>
      </c>
      <c r="C63" s="11" t="s">
        <v>184</v>
      </c>
      <c r="D63" s="30">
        <v>8.92</v>
      </c>
      <c r="E63" s="15">
        <v>32083611</v>
      </c>
    </row>
    <row r="64" spans="1:5" ht="31.5" customHeight="1" x14ac:dyDescent="0.25">
      <c r="A64" s="25" t="s">
        <v>185</v>
      </c>
      <c r="B64" s="13" t="s">
        <v>186</v>
      </c>
      <c r="C64" s="11" t="s">
        <v>187</v>
      </c>
      <c r="D64" s="30">
        <v>218.48</v>
      </c>
      <c r="E64" s="15">
        <v>44408137</v>
      </c>
    </row>
    <row r="65" spans="1:5" ht="31.5" customHeight="1" x14ac:dyDescent="0.25">
      <c r="A65" s="25" t="s">
        <v>188</v>
      </c>
      <c r="B65" s="21" t="s">
        <v>189</v>
      </c>
      <c r="C65" s="11" t="s">
        <v>190</v>
      </c>
      <c r="D65" s="30">
        <v>322.44</v>
      </c>
      <c r="E65" s="15">
        <v>46373624</v>
      </c>
    </row>
    <row r="66" spans="1:5" ht="31.5" customHeight="1" x14ac:dyDescent="0.25">
      <c r="A66" s="25" t="s">
        <v>191</v>
      </c>
      <c r="B66" s="13" t="s">
        <v>192</v>
      </c>
      <c r="C66" s="11" t="s">
        <v>193</v>
      </c>
      <c r="D66" s="30">
        <v>208.90199999999999</v>
      </c>
      <c r="E66" s="15">
        <v>17425425</v>
      </c>
    </row>
    <row r="67" spans="1:5" ht="31.5" customHeight="1" x14ac:dyDescent="0.25">
      <c r="A67" s="25" t="s">
        <v>194</v>
      </c>
      <c r="B67" s="13" t="s">
        <v>195</v>
      </c>
      <c r="C67" s="11" t="s">
        <v>196</v>
      </c>
      <c r="D67" s="30">
        <v>218.5</v>
      </c>
      <c r="E67" s="15">
        <v>37503669</v>
      </c>
    </row>
    <row r="68" spans="1:5" ht="31.5" customHeight="1" x14ac:dyDescent="0.25">
      <c r="A68" s="25" t="s">
        <v>197</v>
      </c>
      <c r="B68" s="13" t="s">
        <v>198</v>
      </c>
      <c r="C68" s="11" t="s">
        <v>199</v>
      </c>
      <c r="D68" s="30">
        <v>142.5</v>
      </c>
      <c r="E68" s="15">
        <v>11887672</v>
      </c>
    </row>
    <row r="69" spans="1:5" ht="31.5" customHeight="1" x14ac:dyDescent="0.25">
      <c r="A69" s="25" t="s">
        <v>200</v>
      </c>
      <c r="B69" s="13" t="s">
        <v>198</v>
      </c>
      <c r="C69" s="11" t="s">
        <v>199</v>
      </c>
      <c r="D69" s="30">
        <v>251.58</v>
      </c>
      <c r="E69" s="15">
        <v>11887672</v>
      </c>
    </row>
    <row r="70" spans="1:5" ht="31.5" customHeight="1" x14ac:dyDescent="0.25">
      <c r="A70" s="25" t="s">
        <v>201</v>
      </c>
      <c r="B70" s="13" t="s">
        <v>202</v>
      </c>
      <c r="C70" s="11" t="s">
        <v>203</v>
      </c>
      <c r="D70" s="30">
        <v>348.6</v>
      </c>
      <c r="E70" s="15">
        <v>41093925</v>
      </c>
    </row>
    <row r="71" spans="1:5" ht="31.5" customHeight="1" x14ac:dyDescent="0.25">
      <c r="A71" s="25" t="s">
        <v>204</v>
      </c>
      <c r="B71" s="13" t="s">
        <v>205</v>
      </c>
      <c r="C71" s="11" t="s">
        <v>206</v>
      </c>
      <c r="D71" s="30">
        <v>161.54</v>
      </c>
      <c r="E71" s="15">
        <v>35732300</v>
      </c>
    </row>
    <row r="72" spans="1:5" ht="31.5" customHeight="1" x14ac:dyDescent="0.25">
      <c r="A72" s="25" t="s">
        <v>207</v>
      </c>
      <c r="B72" s="13" t="s">
        <v>208</v>
      </c>
      <c r="C72" s="11" t="s">
        <v>79</v>
      </c>
      <c r="D72" s="30">
        <v>239.58</v>
      </c>
      <c r="E72" s="15">
        <v>45386382</v>
      </c>
    </row>
    <row r="73" spans="1:5" ht="31.5" customHeight="1" x14ac:dyDescent="0.25">
      <c r="A73" s="25" t="s">
        <v>209</v>
      </c>
      <c r="B73" s="13" t="s">
        <v>210</v>
      </c>
      <c r="C73" s="11" t="s">
        <v>211</v>
      </c>
      <c r="D73" s="30">
        <v>551.25</v>
      </c>
      <c r="E73" s="15">
        <v>36950173</v>
      </c>
    </row>
    <row r="74" spans="1:5" ht="31.5" customHeight="1" x14ac:dyDescent="0.25">
      <c r="A74" s="25" t="s">
        <v>212</v>
      </c>
      <c r="B74" s="13" t="s">
        <v>210</v>
      </c>
      <c r="C74" s="11" t="s">
        <v>211</v>
      </c>
      <c r="D74" s="30">
        <v>266.95999999999998</v>
      </c>
      <c r="E74" s="15">
        <v>36950173</v>
      </c>
    </row>
    <row r="75" spans="1:5" ht="31.5" customHeight="1" x14ac:dyDescent="0.25">
      <c r="A75" s="25" t="s">
        <v>213</v>
      </c>
      <c r="B75" s="13" t="s">
        <v>214</v>
      </c>
      <c r="C75" s="11" t="s">
        <v>215</v>
      </c>
      <c r="D75" s="30">
        <v>442.68</v>
      </c>
      <c r="E75" s="15">
        <v>35838736</v>
      </c>
    </row>
    <row r="76" spans="1:5" ht="31.5" customHeight="1" x14ac:dyDescent="0.25">
      <c r="A76" s="25" t="s">
        <v>216</v>
      </c>
      <c r="B76" s="13" t="s">
        <v>217</v>
      </c>
      <c r="C76" s="11" t="s">
        <v>218</v>
      </c>
      <c r="D76" s="30">
        <v>250</v>
      </c>
      <c r="E76" s="15">
        <v>43772625</v>
      </c>
    </row>
    <row r="77" spans="1:5" ht="31.5" customHeight="1" x14ac:dyDescent="0.25">
      <c r="A77" s="25" t="s">
        <v>219</v>
      </c>
      <c r="B77" s="13" t="s">
        <v>220</v>
      </c>
      <c r="C77" s="11" t="s">
        <v>221</v>
      </c>
      <c r="D77" s="30">
        <v>757.22</v>
      </c>
      <c r="E77" s="15">
        <v>14148871</v>
      </c>
    </row>
    <row r="78" spans="1:5" ht="31.5" customHeight="1" x14ac:dyDescent="0.25">
      <c r="A78" s="25" t="s">
        <v>222</v>
      </c>
      <c r="B78" s="13" t="s">
        <v>223</v>
      </c>
      <c r="C78" s="11" t="s">
        <v>224</v>
      </c>
      <c r="D78" s="30">
        <v>155.83000000000001</v>
      </c>
      <c r="E78" s="15">
        <v>43725066</v>
      </c>
    </row>
    <row r="79" spans="1:5" ht="31.5" customHeight="1" x14ac:dyDescent="0.25">
      <c r="A79" s="25" t="s">
        <v>225</v>
      </c>
      <c r="B79" s="13" t="s">
        <v>226</v>
      </c>
      <c r="C79" s="11" t="s">
        <v>227</v>
      </c>
      <c r="D79" s="30">
        <v>285.25</v>
      </c>
      <c r="E79" s="15">
        <v>51053543</v>
      </c>
    </row>
    <row r="80" spans="1:5" ht="31.5" customHeight="1" x14ac:dyDescent="0.25">
      <c r="A80" s="25" t="s">
        <v>228</v>
      </c>
      <c r="B80" s="13" t="s">
        <v>229</v>
      </c>
      <c r="C80" s="11" t="s">
        <v>230</v>
      </c>
      <c r="D80" s="30">
        <v>431.3</v>
      </c>
      <c r="E80" s="15">
        <v>37140841</v>
      </c>
    </row>
    <row r="81" spans="1:5" ht="31.5" customHeight="1" x14ac:dyDescent="0.25">
      <c r="A81" s="25" t="s">
        <v>231</v>
      </c>
      <c r="B81" s="22" t="s">
        <v>232</v>
      </c>
      <c r="C81" s="11" t="s">
        <v>233</v>
      </c>
      <c r="D81" s="30">
        <v>266.94</v>
      </c>
      <c r="E81" s="15">
        <v>47403977</v>
      </c>
    </row>
    <row r="82" spans="1:5" ht="31.5" customHeight="1" x14ac:dyDescent="0.25">
      <c r="A82" s="25" t="s">
        <v>234</v>
      </c>
      <c r="B82" s="13" t="s">
        <v>235</v>
      </c>
      <c r="C82" s="11" t="s">
        <v>236</v>
      </c>
      <c r="D82" s="30">
        <v>501.76</v>
      </c>
      <c r="E82" s="15">
        <v>47664479</v>
      </c>
    </row>
    <row r="83" spans="1:5" ht="31.5" customHeight="1" x14ac:dyDescent="0.25">
      <c r="A83" s="25" t="s">
        <v>237</v>
      </c>
      <c r="B83" s="13" t="s">
        <v>238</v>
      </c>
      <c r="C83" s="11" t="s">
        <v>239</v>
      </c>
      <c r="D83" s="30">
        <v>250.96</v>
      </c>
      <c r="E83" s="15">
        <v>37643703</v>
      </c>
    </row>
    <row r="84" spans="1:5" ht="29.25" customHeight="1" x14ac:dyDescent="0.25">
      <c r="A84" s="12"/>
      <c r="B84" s="12"/>
      <c r="C84" s="13" t="s">
        <v>250</v>
      </c>
      <c r="D84" s="33">
        <f>SUM(D2:D83)</f>
        <v>29478.311999999991</v>
      </c>
      <c r="E84" s="12"/>
    </row>
    <row r="85" spans="1:5" ht="28.5" customHeight="1" x14ac:dyDescent="0.25">
      <c r="A85" s="12"/>
      <c r="B85" s="12"/>
      <c r="C85" s="13" t="s">
        <v>249</v>
      </c>
      <c r="D85" s="33"/>
      <c r="E85" s="12"/>
    </row>
    <row r="86" spans="1:5" ht="30" customHeight="1" x14ac:dyDescent="0.25">
      <c r="A86" s="2"/>
      <c r="B86" s="2"/>
      <c r="C86" s="2"/>
      <c r="D86" s="2"/>
    </row>
    <row r="87" spans="1:5" x14ac:dyDescent="0.25">
      <c r="A87" s="10"/>
    </row>
    <row r="94" spans="1:5" x14ac:dyDescent="0.25">
      <c r="D94" s="9"/>
    </row>
    <row r="95" spans="1:5" x14ac:dyDescent="0.25">
      <c r="D95" s="34"/>
    </row>
    <row r="96" spans="1:5" ht="31.5" customHeight="1" x14ac:dyDescent="0.25">
      <c r="A96" s="2"/>
      <c r="B96" s="2"/>
      <c r="C96" s="2"/>
      <c r="D96" s="2"/>
    </row>
    <row r="97" spans="1:4" ht="31.5" customHeight="1" x14ac:dyDescent="0.25">
      <c r="A97" s="2"/>
      <c r="B97" s="2"/>
      <c r="C97" s="2"/>
      <c r="D97" s="2"/>
    </row>
    <row r="100" spans="1:4" x14ac:dyDescent="0.25">
      <c r="C100" s="31"/>
      <c r="D100" s="34"/>
    </row>
    <row r="101" spans="1:4" x14ac:dyDescent="0.25">
      <c r="C101" s="31"/>
      <c r="D101" s="34"/>
    </row>
    <row r="102" spans="1:4" ht="31.5" customHeight="1" x14ac:dyDescent="0.25">
      <c r="A102" s="2"/>
      <c r="B102" s="2"/>
      <c r="C102" s="2"/>
      <c r="D102" s="2"/>
    </row>
    <row r="105" spans="1:4" x14ac:dyDescent="0.25">
      <c r="C105" s="31"/>
      <c r="D105" s="34"/>
    </row>
    <row r="106" spans="1:4" ht="31.5" customHeight="1" x14ac:dyDescent="0.25">
      <c r="A106" s="2"/>
      <c r="B106" s="2"/>
      <c r="C106" s="2"/>
      <c r="D106" s="2"/>
    </row>
    <row r="109" spans="1:4" ht="31.5" customHeight="1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2" spans="1:4" x14ac:dyDescent="0.25">
      <c r="D112" s="31"/>
    </row>
  </sheetData>
  <pageMargins left="0.51181102362204722" right="0.31496062992125984" top="0.74803149606299213" bottom="0.55118110236220474" header="0.31496062992125984" footer="0.11811023622047245"/>
  <pageSetup paperSize="9" orientation="landscape" r:id="rId1"/>
  <headerFooter>
    <oddHeader>&amp;LPríloha č. 1            Zoznam žiadateľov o kompenzáciu nájmu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0" sqref="E20"/>
    </sheetView>
  </sheetViews>
  <sheetFormatPr defaultRowHeight="15" x14ac:dyDescent="0.25"/>
  <cols>
    <col min="3" max="3" width="11.85546875" bestFit="1" customWidth="1"/>
    <col min="4" max="4" width="12" customWidth="1"/>
    <col min="5" max="6" width="12.7109375" customWidth="1"/>
  </cols>
  <sheetData>
    <row r="1" spans="1:6" ht="15.75" thickBot="1" x14ac:dyDescent="0.3">
      <c r="A1" s="84" t="s">
        <v>262</v>
      </c>
      <c r="B1" s="47"/>
      <c r="C1" s="47"/>
      <c r="D1" s="47"/>
      <c r="E1" s="62" t="s">
        <v>258</v>
      </c>
      <c r="F1" s="61"/>
    </row>
    <row r="2" spans="1:6" ht="15.75" thickBot="1" x14ac:dyDescent="0.3">
      <c r="A2" s="42"/>
      <c r="B2" s="54"/>
      <c r="C2" s="57" t="s">
        <v>256</v>
      </c>
      <c r="D2" s="57" t="s">
        <v>258</v>
      </c>
      <c r="E2" s="80">
        <v>0.5</v>
      </c>
      <c r="F2" s="81">
        <v>0.5</v>
      </c>
    </row>
    <row r="3" spans="1:6" ht="15.75" thickBot="1" x14ac:dyDescent="0.3">
      <c r="A3" s="64"/>
      <c r="B3" s="50"/>
      <c r="C3" s="64"/>
      <c r="D3" s="64" t="s">
        <v>259</v>
      </c>
      <c r="E3" s="60" t="s">
        <v>260</v>
      </c>
      <c r="F3" s="45" t="s">
        <v>261</v>
      </c>
    </row>
    <row r="4" spans="1:6" x14ac:dyDescent="0.25">
      <c r="A4" s="42" t="s">
        <v>254</v>
      </c>
      <c r="B4" s="54"/>
      <c r="C4" s="63">
        <v>29478.31</v>
      </c>
      <c r="D4" s="94">
        <f>C4/30*71</f>
        <v>69765.333666666673</v>
      </c>
      <c r="E4" s="96">
        <f>D4/2</f>
        <v>34882.666833333336</v>
      </c>
      <c r="F4" s="56">
        <f>D4/2</f>
        <v>34882.666833333336</v>
      </c>
    </row>
    <row r="5" spans="1:6" x14ac:dyDescent="0.25">
      <c r="A5" s="43" t="s">
        <v>255</v>
      </c>
      <c r="B5" s="41"/>
      <c r="C5" s="58">
        <v>5755.38</v>
      </c>
      <c r="D5" s="95">
        <f>C5/30*71</f>
        <v>13621.066000000001</v>
      </c>
      <c r="E5" s="97">
        <f>D5/2</f>
        <v>6810.5330000000004</v>
      </c>
      <c r="F5" s="48">
        <f>D5/2</f>
        <v>6810.5330000000004</v>
      </c>
    </row>
    <row r="6" spans="1:6" ht="15.75" thickBot="1" x14ac:dyDescent="0.3">
      <c r="A6" s="43" t="s">
        <v>269</v>
      </c>
      <c r="B6" s="41"/>
      <c r="C6" s="58">
        <v>1753.09</v>
      </c>
      <c r="D6" s="95">
        <f>C6/30*71</f>
        <v>4148.9796666666662</v>
      </c>
      <c r="E6" s="97">
        <f>D6/2</f>
        <v>2074.4898333333331</v>
      </c>
      <c r="F6" s="48">
        <f>D6/2</f>
        <v>2074.4898333333331</v>
      </c>
    </row>
    <row r="7" spans="1:6" ht="15.75" thickBot="1" x14ac:dyDescent="0.3">
      <c r="A7" s="51" t="s">
        <v>257</v>
      </c>
      <c r="B7" s="52"/>
      <c r="C7" s="86">
        <f>SUM(C4:C6)</f>
        <v>36986.78</v>
      </c>
      <c r="D7" s="87">
        <f>SUM(D4:D6)</f>
        <v>87535.379333333345</v>
      </c>
      <c r="E7" s="88">
        <f>SUM(E4:E6)</f>
        <v>43767.689666666673</v>
      </c>
      <c r="F7" s="89">
        <f>SUM(F4:F6)</f>
        <v>43767.689666666673</v>
      </c>
    </row>
    <row r="10" spans="1:6" ht="15.75" thickBot="1" x14ac:dyDescent="0.3"/>
    <row r="11" spans="1:6" ht="15.75" thickBot="1" x14ac:dyDescent="0.3">
      <c r="A11" s="85" t="s">
        <v>265</v>
      </c>
      <c r="B11" s="55"/>
      <c r="C11" s="53"/>
      <c r="D11" s="53"/>
      <c r="E11" s="62" t="s">
        <v>263</v>
      </c>
      <c r="F11" s="61"/>
    </row>
    <row r="12" spans="1:6" ht="15.75" thickBot="1" x14ac:dyDescent="0.3">
      <c r="A12" s="43"/>
      <c r="B12" s="45"/>
      <c r="C12" s="45" t="s">
        <v>256</v>
      </c>
      <c r="D12" s="58" t="s">
        <v>263</v>
      </c>
      <c r="E12" s="59">
        <v>0.5</v>
      </c>
      <c r="F12" s="78">
        <v>0.5</v>
      </c>
    </row>
    <row r="13" spans="1:6" ht="15.75" thickBot="1" x14ac:dyDescent="0.3">
      <c r="A13" s="43"/>
      <c r="B13" s="45"/>
      <c r="C13" s="61"/>
      <c r="D13" s="66" t="s">
        <v>259</v>
      </c>
      <c r="E13" s="79" t="s">
        <v>260</v>
      </c>
      <c r="F13" s="66" t="s">
        <v>261</v>
      </c>
    </row>
    <row r="14" spans="1:6" ht="15.75" thickBot="1" x14ac:dyDescent="0.3">
      <c r="A14" s="49" t="s">
        <v>264</v>
      </c>
      <c r="B14" s="65"/>
      <c r="C14" s="90">
        <v>126.07</v>
      </c>
      <c r="D14" s="91">
        <f>C14/30*50</f>
        <v>210.11666666666665</v>
      </c>
      <c r="E14" s="92">
        <f>D14/2</f>
        <v>105.05833333333332</v>
      </c>
      <c r="F14" s="91">
        <f>D14/2</f>
        <v>105.05833333333332</v>
      </c>
    </row>
    <row r="16" spans="1:6" ht="15.75" thickBot="1" x14ac:dyDescent="0.3"/>
    <row r="17" spans="1:6" ht="15.75" thickBot="1" x14ac:dyDescent="0.3">
      <c r="A17" s="84" t="s">
        <v>266</v>
      </c>
      <c r="B17" s="54"/>
      <c r="C17" s="52"/>
      <c r="D17" s="52"/>
      <c r="E17" s="62" t="s">
        <v>267</v>
      </c>
      <c r="F17" s="61"/>
    </row>
    <row r="18" spans="1:6" ht="15.75" thickBot="1" x14ac:dyDescent="0.3">
      <c r="A18" s="42"/>
      <c r="B18" s="44"/>
      <c r="C18" s="66" t="s">
        <v>256</v>
      </c>
      <c r="D18" s="66" t="s">
        <v>267</v>
      </c>
      <c r="E18" s="80">
        <v>0.5</v>
      </c>
      <c r="F18" s="83">
        <v>0.5</v>
      </c>
    </row>
    <row r="19" spans="1:6" ht="15.75" thickBot="1" x14ac:dyDescent="0.3">
      <c r="A19" s="43"/>
      <c r="B19" s="45"/>
      <c r="C19" s="45"/>
      <c r="D19" s="58" t="s">
        <v>259</v>
      </c>
      <c r="E19" s="67" t="s">
        <v>260</v>
      </c>
      <c r="F19" s="58" t="s">
        <v>261</v>
      </c>
    </row>
    <row r="20" spans="1:6" ht="15.75" thickBot="1" x14ac:dyDescent="0.3">
      <c r="A20" s="51" t="s">
        <v>268</v>
      </c>
      <c r="B20" s="61"/>
      <c r="C20" s="89">
        <v>1730.4</v>
      </c>
      <c r="D20" s="93">
        <f>C20/30*45</f>
        <v>2595.6</v>
      </c>
      <c r="E20" s="88">
        <f>D20/2</f>
        <v>1297.8</v>
      </c>
      <c r="F20" s="93">
        <f>D20/2</f>
        <v>1297.8</v>
      </c>
    </row>
    <row r="22" spans="1:6" ht="15.75" thickBot="1" x14ac:dyDescent="0.3"/>
    <row r="23" spans="1:6" x14ac:dyDescent="0.25">
      <c r="A23" s="42"/>
      <c r="B23" s="44"/>
      <c r="C23" s="69" t="s">
        <v>271</v>
      </c>
      <c r="D23" s="72" t="s">
        <v>272</v>
      </c>
      <c r="E23" s="72" t="s">
        <v>260</v>
      </c>
      <c r="F23" s="74" t="s">
        <v>261</v>
      </c>
    </row>
    <row r="24" spans="1:6" ht="15.75" thickBot="1" x14ac:dyDescent="0.3">
      <c r="A24" s="43"/>
      <c r="B24" s="45"/>
      <c r="C24" s="70"/>
      <c r="D24" s="82" t="s">
        <v>273</v>
      </c>
      <c r="E24" s="77"/>
      <c r="F24" s="75"/>
    </row>
    <row r="25" spans="1:6" ht="16.5" thickBot="1" x14ac:dyDescent="0.3">
      <c r="A25" s="68" t="s">
        <v>270</v>
      </c>
      <c r="B25" s="46"/>
      <c r="C25" s="71">
        <f>C7+C14+C20</f>
        <v>38843.25</v>
      </c>
      <c r="D25" s="73">
        <f>D7+D14+D20</f>
        <v>90341.09600000002</v>
      </c>
      <c r="E25" s="73">
        <f>E7+E14+E20</f>
        <v>45170.54800000001</v>
      </c>
      <c r="F25" s="76">
        <f>F7+F14+F20</f>
        <v>45170.54800000001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Layout" zoomScaleNormal="100" workbookViewId="0">
      <selection activeCell="D5" sqref="D5"/>
    </sheetView>
  </sheetViews>
  <sheetFormatPr defaultRowHeight="15" x14ac:dyDescent="0.25"/>
  <cols>
    <col min="1" max="1" width="14.42578125" bestFit="1" customWidth="1"/>
    <col min="2" max="2" width="22.85546875" customWidth="1"/>
    <col min="3" max="3" width="38" customWidth="1"/>
    <col min="4" max="4" width="17.140625" customWidth="1"/>
    <col min="5" max="5" width="11.5703125" bestFit="1" customWidth="1"/>
  </cols>
  <sheetData>
    <row r="1" spans="1:5" ht="18.75" x14ac:dyDescent="0.2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</row>
    <row r="2" spans="1:5" ht="17.25" x14ac:dyDescent="0.25">
      <c r="A2" s="18" t="s">
        <v>243</v>
      </c>
      <c r="B2" s="13" t="s">
        <v>245</v>
      </c>
      <c r="C2" s="32" t="s">
        <v>242</v>
      </c>
      <c r="D2" s="29" t="s">
        <v>246</v>
      </c>
      <c r="E2" s="19">
        <v>52108694</v>
      </c>
    </row>
    <row r="3" spans="1:5" ht="17.25" x14ac:dyDescent="0.25">
      <c r="A3" s="18" t="s">
        <v>251</v>
      </c>
      <c r="B3" s="13" t="s">
        <v>245</v>
      </c>
      <c r="C3" s="32" t="s">
        <v>242</v>
      </c>
      <c r="D3" s="29" t="s">
        <v>244</v>
      </c>
      <c r="E3" s="19">
        <v>52108694</v>
      </c>
    </row>
    <row r="4" spans="1:5" ht="21" x14ac:dyDescent="0.25">
      <c r="A4" s="36"/>
      <c r="B4" s="37"/>
      <c r="C4" s="33" t="s">
        <v>250</v>
      </c>
      <c r="D4" s="39" t="s">
        <v>252</v>
      </c>
      <c r="E4" s="6"/>
    </row>
    <row r="5" spans="1:5" ht="21" x14ac:dyDescent="0.25">
      <c r="A5" s="36"/>
      <c r="B5" s="37"/>
      <c r="C5" s="33" t="s">
        <v>249</v>
      </c>
      <c r="D5" s="39"/>
      <c r="E5" s="6"/>
    </row>
  </sheetData>
  <pageMargins left="0.7" right="0.7" top="0.75" bottom="0.75" header="0.3" footer="0.3"/>
  <pageSetup paperSize="9" orientation="landscape" r:id="rId1"/>
  <headerFooter>
    <oddHeader>&amp;LPríloha č. 2            Zoznam žiadateľov o kompenzáciu nájmu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zoomScaleNormal="100" workbookViewId="0">
      <selection activeCell="D4" sqref="D4"/>
    </sheetView>
  </sheetViews>
  <sheetFormatPr defaultRowHeight="15" x14ac:dyDescent="0.25"/>
  <cols>
    <col min="1" max="1" width="14.42578125" bestFit="1" customWidth="1"/>
    <col min="2" max="2" width="22" bestFit="1" customWidth="1"/>
    <col min="3" max="3" width="38.5703125" bestFit="1" customWidth="1"/>
    <col min="4" max="4" width="12.140625" bestFit="1" customWidth="1"/>
    <col min="5" max="5" width="11.5703125" bestFit="1" customWidth="1"/>
  </cols>
  <sheetData>
    <row r="1" spans="1:5" ht="18.75" x14ac:dyDescent="0.2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</row>
    <row r="2" spans="1:5" ht="17.25" x14ac:dyDescent="0.25">
      <c r="A2" s="18" t="s">
        <v>241</v>
      </c>
      <c r="B2" s="13" t="s">
        <v>240</v>
      </c>
      <c r="C2" s="32" t="s">
        <v>248</v>
      </c>
      <c r="D2" s="29" t="s">
        <v>247</v>
      </c>
      <c r="E2" s="19">
        <v>47065109</v>
      </c>
    </row>
    <row r="3" spans="1:5" ht="21" x14ac:dyDescent="0.25">
      <c r="A3" s="36"/>
      <c r="B3" s="37"/>
      <c r="C3" s="33" t="s">
        <v>250</v>
      </c>
      <c r="D3" s="39" t="s">
        <v>247</v>
      </c>
      <c r="E3" s="6"/>
    </row>
    <row r="4" spans="1:5" ht="21" x14ac:dyDescent="0.25">
      <c r="A4" s="36"/>
      <c r="B4" s="37"/>
      <c r="C4" s="33" t="s">
        <v>249</v>
      </c>
      <c r="D4" s="39"/>
      <c r="E4" s="6"/>
    </row>
  </sheetData>
  <pageMargins left="0.7" right="0.7" top="0.75" bottom="0.75" header="0.3" footer="0.3"/>
  <pageSetup paperSize="9" orientation="landscape" r:id="rId1"/>
  <headerFooter>
    <oddHeader>&amp;LPríloha č. 3            Zoznam žiadateľov o kompenzáciu nájmu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zoomScaleNormal="100" workbookViewId="0">
      <selection activeCell="D4" sqref="D4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54.42578125" bestFit="1" customWidth="1"/>
    <col min="4" max="4" width="12.140625" style="38" bestFit="1" customWidth="1"/>
    <col min="5" max="5" width="11.5703125" bestFit="1" customWidth="1"/>
  </cols>
  <sheetData>
    <row r="1" spans="1:5" ht="18.75" x14ac:dyDescent="0.2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</row>
    <row r="2" spans="1:5" ht="17.25" x14ac:dyDescent="0.25">
      <c r="A2" s="25" t="s">
        <v>142</v>
      </c>
      <c r="B2" s="13" t="s">
        <v>143</v>
      </c>
      <c r="C2" s="32" t="s">
        <v>144</v>
      </c>
      <c r="D2" s="29">
        <v>1753.09</v>
      </c>
      <c r="E2" s="15">
        <v>50414038</v>
      </c>
    </row>
    <row r="3" spans="1:5" ht="21" x14ac:dyDescent="0.25">
      <c r="A3" s="36"/>
      <c r="B3" s="37"/>
      <c r="C3" s="33" t="s">
        <v>250</v>
      </c>
      <c r="D3" s="39">
        <v>1753.09</v>
      </c>
      <c r="E3" s="6"/>
    </row>
    <row r="4" spans="1:5" ht="21" x14ac:dyDescent="0.25">
      <c r="A4" s="36"/>
      <c r="B4" s="37"/>
      <c r="C4" s="33" t="s">
        <v>249</v>
      </c>
      <c r="D4" s="39"/>
      <c r="E4" s="6"/>
    </row>
  </sheetData>
  <pageMargins left="0.7" right="0.7" top="0.75" bottom="0.75" header="0.3" footer="0.3"/>
  <pageSetup paperSize="9" orientation="landscape" r:id="rId1"/>
  <headerFooter>
    <oddHeader xml:space="preserve">&amp;LPríloha č. 4           Zoznam žiadateľov o kompenzáciu nájmu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zoomScaleNormal="100" workbookViewId="0">
      <selection activeCell="C17" sqref="C17"/>
    </sheetView>
  </sheetViews>
  <sheetFormatPr defaultRowHeight="15" x14ac:dyDescent="0.25"/>
  <cols>
    <col min="1" max="1" width="13" bestFit="1" customWidth="1"/>
    <col min="2" max="2" width="23.140625" bestFit="1" customWidth="1"/>
    <col min="3" max="3" width="36.7109375" bestFit="1" customWidth="1"/>
    <col min="4" max="4" width="15.5703125" customWidth="1"/>
    <col min="5" max="5" width="15.7109375" customWidth="1"/>
  </cols>
  <sheetData>
    <row r="1" spans="1:5" ht="18.75" x14ac:dyDescent="0.2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</row>
    <row r="2" spans="1:5" ht="34.5" x14ac:dyDescent="0.25">
      <c r="A2" s="25" t="s">
        <v>149</v>
      </c>
      <c r="B2" s="40" t="s">
        <v>253</v>
      </c>
      <c r="C2" s="32" t="s">
        <v>150</v>
      </c>
      <c r="D2" s="29">
        <v>5755.38</v>
      </c>
      <c r="E2" s="15">
        <v>17640415</v>
      </c>
    </row>
    <row r="3" spans="1:5" ht="21" x14ac:dyDescent="0.25">
      <c r="A3" s="36"/>
      <c r="B3" s="37"/>
      <c r="C3" s="33" t="s">
        <v>250</v>
      </c>
      <c r="D3" s="39">
        <v>5755.38</v>
      </c>
      <c r="E3" s="6"/>
    </row>
    <row r="4" spans="1:5" ht="21" x14ac:dyDescent="0.25">
      <c r="A4" s="36"/>
      <c r="B4" s="37"/>
      <c r="C4" s="33" t="s">
        <v>249</v>
      </c>
      <c r="D4" s="39"/>
      <c r="E4" s="6"/>
    </row>
  </sheetData>
  <pageMargins left="0.7" right="0.7" top="0.75" bottom="0.75" header="0.3" footer="0.3"/>
  <pageSetup paperSize="9" orientation="landscape" r:id="rId1"/>
  <headerFooter>
    <oddHeader>&amp;LPríloha č. 5            Zoznam žiadateľov o kompenzáciu nájmu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Príloha č. 1 - Tržnica</vt:lpstr>
      <vt:lpstr>SUMÁR</vt:lpstr>
      <vt:lpstr>Príloha č. 2 - Kuchajda</vt:lpstr>
      <vt:lpstr>Príloha č. 3 - Lanovka</vt:lpstr>
      <vt:lpstr>Príloha č. 4 - Tržnica</vt:lpstr>
      <vt:lpstr>Príloha č. 5 - Tržnica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Masarovičová</dc:creator>
  <cp:lastModifiedBy>Dana Páločná</cp:lastModifiedBy>
  <cp:lastPrinted>2020-09-03T10:22:03Z</cp:lastPrinted>
  <dcterms:created xsi:type="dcterms:W3CDTF">2020-09-02T09:33:04Z</dcterms:created>
  <dcterms:modified xsi:type="dcterms:W3CDTF">2020-09-03T11:04:37Z</dcterms:modified>
</cp:coreProperties>
</file>